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" sheetId="1" state="visible" r:id="rId1"/>
    <sheet xmlns:r="http://schemas.openxmlformats.org/officeDocument/2006/relationships" name="Cómo usarla" sheetId="2" state="visible" r:id="rId2"/>
  </sheets>
  <definedNames>
    <definedName name="_xlnm.Print_Titles" localSheetId="0">'Control'!$3:$3</definedName>
    <definedName name="_xlnm.Print_Area" localSheetId="0">'Control'!$A$1:$V$43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"/>
    <numFmt numFmtId="165" formatCode="#,##0.00;-#,##0.00;&quot;&quot;"/>
    <numFmt numFmtId="166" formatCode="dd/mm/yyyy"/>
    <numFmt numFmtId="167" formatCode="#,##0.00;-#,##0.00;&quot;✓ al día&quot;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20"/>
    </font>
    <font>
      <name val="Calibri"/>
      <b val="1"/>
      <color rgb="00FFFFFF"/>
      <sz val="12"/>
    </font>
    <font>
      <name val="Calibri"/>
      <b val="1"/>
      <color rgb="0014532D"/>
      <sz val="14"/>
    </font>
    <font>
      <name val="Calibri"/>
      <b val="1"/>
      <color rgb="00B42318"/>
      <sz val="14"/>
    </font>
    <font>
      <name val="Calibri"/>
      <color rgb="006B7280"/>
      <sz val="10"/>
    </font>
    <font>
      <name val="Calibri"/>
      <b val="1"/>
      <color rgb="00166534"/>
      <sz val="10"/>
    </font>
    <font>
      <name val="Calibri"/>
      <b val="1"/>
      <color rgb="0092400E"/>
      <sz val="10"/>
    </font>
    <font>
      <name val="Calibri"/>
      <b val="1"/>
      <color rgb="00B42318"/>
      <sz val="10"/>
    </font>
    <font>
      <name val="Calibri"/>
      <b val="1"/>
      <color rgb="00FFFFFF"/>
      <sz val="11"/>
    </font>
    <font>
      <name val="Calibri"/>
      <color rgb="001F2937"/>
      <sz val="11"/>
    </font>
    <font>
      <name val="Calibri"/>
      <b val="1"/>
      <color rgb="001F2937"/>
      <sz val="11"/>
    </font>
    <font>
      <name val="Calibri"/>
      <b val="1"/>
      <color rgb="0014532D"/>
      <sz val="11"/>
    </font>
    <font>
      <name val="Calibri"/>
      <b val="1"/>
      <color rgb="0015803D"/>
      <sz val="10"/>
    </font>
    <font>
      <name val="Calibri"/>
      <b val="1"/>
      <color rgb="00FFFFFF"/>
      <sz val="18"/>
    </font>
    <font>
      <name val="Calibri"/>
      <i val="1"/>
      <color rgb="006B7280"/>
      <sz val="11"/>
    </font>
    <font>
      <name val="Calibri"/>
      <b val="1"/>
      <color rgb="0015803D"/>
      <sz val="11"/>
    </font>
  </fonts>
  <fills count="11">
    <fill>
      <patternFill/>
    </fill>
    <fill>
      <patternFill patternType="gray125"/>
    </fill>
    <fill>
      <patternFill patternType="solid">
        <fgColor rgb="0015803D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DE2E1"/>
      </patternFill>
    </fill>
    <fill>
      <patternFill patternType="solid">
        <fgColor rgb="0014532D"/>
      </patternFill>
    </fill>
    <fill>
      <patternFill patternType="solid">
        <fgColor rgb="00B42318"/>
      </patternFill>
    </fill>
    <fill>
      <patternFill patternType="solid">
        <fgColor rgb="00FAF8F3"/>
      </patternFill>
    </fill>
    <fill>
      <patternFill patternType="solid">
        <fgColor rgb="00E8F5EC"/>
      </patternFill>
    </fill>
  </fills>
  <borders count="5">
    <border>
      <left/>
      <right/>
      <top/>
      <bottom/>
      <diagonal/>
    </border>
    <border>
      <left style="thin">
        <color rgb="00FFFFFF"/>
      </left>
    </border>
    <border>
      <bottom style="thin">
        <color rgb="00E5E7EB"/>
      </bottom>
    </border>
    <border>
      <top style="medium">
        <color rgb="0015803D"/>
      </top>
    </border>
    <border>
      <top style="thick">
        <color rgb="00FFFFFF"/>
      </top>
      <bottom style="thick">
        <color rgb="00FFFFF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6"/>
    </xf>
    <xf numFmtId="0" fontId="0" fillId="2" borderId="0" pivotButton="0" quotePrefix="0" xfId="0"/>
    <xf numFmtId="0" fontId="3" fillId="2" borderId="0" applyAlignment="1" pivotButton="0" quotePrefix="0" xfId="0">
      <alignment horizontal="right" vertical="center" indent="1"/>
    </xf>
    <xf numFmtId="0" fontId="4" fillId="3" borderId="0" applyAlignment="1" pivotButton="0" quotePrefix="0" xfId="0">
      <alignment horizontal="center" vertical="center"/>
    </xf>
    <xf numFmtId="4" fontId="5" fillId="3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right" vertical="center" indent="1"/>
    </xf>
    <xf numFmtId="0" fontId="6" fillId="0" borderId="0" applyAlignment="1" pivotButton="0" quotePrefix="0" xfId="0">
      <alignment vertical="center" wrapText="1" indent="1"/>
    </xf>
    <xf numFmtId="0" fontId="7" fillId="4" borderId="0" applyAlignment="1" pivotButton="0" quotePrefix="0" xfId="0">
      <alignment horizontal="center" vertical="center"/>
    </xf>
    <xf numFmtId="0" fontId="8" fillId="5" borderId="0" applyAlignment="1" pivotButton="0" quotePrefix="0" xfId="0">
      <alignment horizontal="center" vertical="center"/>
    </xf>
    <xf numFmtId="0" fontId="9" fillId="6" borderId="0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 wrapText="1"/>
    </xf>
    <xf numFmtId="164" fontId="10" fillId="2" borderId="1" applyAlignment="1" pivotButton="0" quotePrefix="0" xfId="0">
      <alignment horizontal="center" vertical="center" wrapText="1"/>
    </xf>
    <xf numFmtId="0" fontId="10" fillId="8" borderId="1" applyAlignment="1" pivotButton="0" quotePrefix="0" xfId="0">
      <alignment horizontal="center" vertical="center" wrapText="1"/>
    </xf>
    <xf numFmtId="0" fontId="11" fillId="0" borderId="2" applyAlignment="1" pivotButton="0" quotePrefix="0" xfId="0">
      <alignment indent="1"/>
    </xf>
    <xf numFmtId="0" fontId="11" fillId="0" borderId="2" pivotButton="0" quotePrefix="0" xfId="0"/>
    <xf numFmtId="165" fontId="11" fillId="0" borderId="2" applyAlignment="1" pivotButton="0" quotePrefix="0" xfId="0">
      <alignment horizontal="right"/>
    </xf>
    <xf numFmtId="0" fontId="11" fillId="0" borderId="2" applyAlignment="1" pivotButton="0" quotePrefix="0" xfId="0">
      <alignment horizontal="center"/>
    </xf>
    <xf numFmtId="166" fontId="11" fillId="0" borderId="2" applyAlignment="1" pivotButton="0" quotePrefix="0" xfId="0">
      <alignment horizontal="center"/>
    </xf>
    <xf numFmtId="165" fontId="11" fillId="0" borderId="2" pivotButton="0" quotePrefix="0" xfId="0"/>
    <xf numFmtId="167" fontId="12" fillId="0" borderId="2" applyAlignment="1" pivotButton="0" quotePrefix="0" xfId="0">
      <alignment horizontal="right"/>
    </xf>
    <xf numFmtId="0" fontId="6" fillId="0" borderId="2" pivotButton="0" quotePrefix="0" xfId="0"/>
    <xf numFmtId="0" fontId="11" fillId="9" borderId="2" applyAlignment="1" pivotButton="0" quotePrefix="0" xfId="0">
      <alignment indent="1"/>
    </xf>
    <xf numFmtId="0" fontId="11" fillId="9" borderId="2" pivotButton="0" quotePrefix="0" xfId="0"/>
    <xf numFmtId="165" fontId="11" fillId="9" borderId="2" applyAlignment="1" pivotButton="0" quotePrefix="0" xfId="0">
      <alignment horizontal="right"/>
    </xf>
    <xf numFmtId="0" fontId="11" fillId="9" borderId="2" applyAlignment="1" pivotButton="0" quotePrefix="0" xfId="0">
      <alignment horizontal="center"/>
    </xf>
    <xf numFmtId="166" fontId="11" fillId="9" borderId="2" applyAlignment="1" pivotButton="0" quotePrefix="0" xfId="0">
      <alignment horizontal="center"/>
    </xf>
    <xf numFmtId="165" fontId="11" fillId="9" borderId="2" pivotButton="0" quotePrefix="0" xfId="0"/>
    <xf numFmtId="167" fontId="12" fillId="9" borderId="2" applyAlignment="1" pivotButton="0" quotePrefix="0" xfId="0">
      <alignment horizontal="right"/>
    </xf>
    <xf numFmtId="0" fontId="6" fillId="9" borderId="2" pivotButton="0" quotePrefix="0" xfId="0"/>
    <xf numFmtId="0" fontId="13" fillId="10" borderId="3" applyAlignment="1" pivotButton="0" quotePrefix="0" xfId="0">
      <alignment indent="1"/>
    </xf>
    <xf numFmtId="0" fontId="13" fillId="10" borderId="3" pivotButton="0" quotePrefix="0" xfId="0"/>
    <xf numFmtId="165" fontId="13" fillId="10" borderId="3" pivotButton="0" quotePrefix="0" xfId="0"/>
    <xf numFmtId="0" fontId="14" fillId="10" borderId="0" applyAlignment="1" pivotButton="0" quotePrefix="0" xfId="0">
      <alignment horizontal="center" vertical="center" wrapText="1"/>
    </xf>
    <xf numFmtId="0" fontId="15" fillId="2" borderId="0" applyAlignment="1" pivotButton="0" quotePrefix="0" xfId="0">
      <alignment vertical="center"/>
    </xf>
    <xf numFmtId="0" fontId="3" fillId="2" borderId="4" applyAlignment="1" pivotButton="0" quotePrefix="0" xfId="0">
      <alignment horizontal="center" vertical="center"/>
    </xf>
    <xf numFmtId="0" fontId="11" fillId="0" borderId="2" applyAlignment="1" pivotButton="0" quotePrefix="0" xfId="0">
      <alignment vertical="center" wrapText="1" indent="1"/>
    </xf>
    <xf numFmtId="0" fontId="16" fillId="0" borderId="2" applyAlignment="1" pivotButton="0" quotePrefix="0" xfId="0">
      <alignment vertical="center" wrapText="1" indent="1"/>
    </xf>
    <xf numFmtId="0" fontId="6" fillId="0" borderId="0" applyAlignment="1" pivotButton="0" quotePrefix="0" xfId="0">
      <alignment indent="1"/>
    </xf>
    <xf numFmtId="0" fontId="17" fillId="10" borderId="0" applyAlignment="1" pivotButton="0" quotePrefix="0" xfId="0">
      <alignment vertical="center" wrapText="1" indent="1"/>
    </xf>
  </cellXfs>
  <cellStyles count="1">
    <cellStyle name="Normal" xfId="0" builtinId="0" hidden="0"/>
  </cellStyles>
  <dxfs count="5">
    <dxf>
      <font>
        <color rgb="00166534"/>
      </font>
      <fill>
        <patternFill patternType="solid">
          <fgColor rgb="00DCFCE7"/>
          <bgColor rgb="00DCFCE7"/>
        </patternFill>
      </fill>
    </dxf>
    <dxf>
      <font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DE2E1"/>
          <bgColor rgb="00FDE2E1"/>
        </patternFill>
      </fill>
    </dxf>
    <dxf>
      <font>
        <b val="1"/>
        <color rgb="00B42318"/>
      </font>
      <fill>
        <patternFill patternType="solid">
          <fgColor rgb="00FDE2E1"/>
          <bgColor rgb="00FDE2E1"/>
        </patternFill>
      </fill>
    </dxf>
    <dxf>
      <font>
        <b val="1"/>
        <color rgb="001665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95250</colOff>
      <row>0</row>
      <rowOff>57150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inquilinos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play.google.com/store/apps/details?id=com.rollansoft.luba&amp;referrer=utm_source%3Dluba_guia%26utm_medium%3Dplanilla%26utm_campaign%3Dcontrol-inquilinos" TargetMode="External" Id="rId1"/><Relationship Type="http://schemas.openxmlformats.org/officeDocument/2006/relationships/drawing" Target="/xl/drawings/drawing2.xml" Id="rId2"/></Relationships>
</file>

<file path=xl/worksheets/sheet1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V4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5" customWidth="1" min="3" max="3"/>
    <col width="11" customWidth="1" min="4" max="4"/>
    <col width="12" customWidth="1" min="5" max="5"/>
    <col width="11" customWidth="1" min="6" max="6"/>
    <col width="11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2" customWidth="1" min="20" max="20"/>
    <col width="12" customWidth="1" min="21" max="21"/>
    <col width="34" customWidth="1" min="22" max="22"/>
  </cols>
  <sheetData>
    <row r="1" ht="40" customHeight="1">
      <c r="A1" s="1" t="inlineStr">
        <is>
          <t>Control de inquilinos</t>
        </is>
      </c>
      <c r="B1" s="2" t="n"/>
      <c r="C1" s="3" t="inlineStr">
        <is>
          <t>Año</t>
        </is>
      </c>
      <c r="D1" s="4" t="n">
        <v>2026</v>
      </c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3" t="inlineStr">
        <is>
          <t>Te deben</t>
        </is>
      </c>
      <c r="U1" s="5">
        <f>U41</f>
        <v/>
      </c>
      <c r="V1" s="6" t="inlineStr">
        <is>
          <t>🏠</t>
        </is>
      </c>
    </row>
    <row r="2" ht="48" customHeight="1">
      <c r="A2" s="7" t="inlineStr">
        <is>
          <t>Una fila por inquilino. En cada mes, anota lo que te pagó por ese mes. Rojo: ya venció y no pagó. Amarillo: pagó una parte. Verde: pagado. Para otro año, copia la hoja y cambia el año.</t>
        </is>
      </c>
      <c r="N2" s="8" t="inlineStr">
        <is>
          <t>Pagado</t>
        </is>
      </c>
      <c r="P2" s="9" t="inlineStr">
        <is>
          <t>Pagó una parte</t>
        </is>
      </c>
      <c r="R2" s="10" t="inlineStr">
        <is>
          <t>Venció y no pagó</t>
        </is>
      </c>
    </row>
    <row r="3" ht="34" customHeight="1">
      <c r="A3" s="11" t="inlineStr">
        <is>
          <t>Inmueble</t>
        </is>
      </c>
      <c r="B3" s="11" t="inlineStr">
        <is>
          <t>Inquilino</t>
        </is>
      </c>
      <c r="C3" s="11" t="inlineStr">
        <is>
          <t>Teléfono</t>
        </is>
      </c>
      <c r="D3" s="11" t="inlineStr">
        <is>
          <t>Alquiler</t>
        </is>
      </c>
      <c r="E3" s="11" t="inlineStr">
        <is>
          <t>Día de pago</t>
        </is>
      </c>
      <c r="F3" s="11" t="inlineStr">
        <is>
          <t>Desde</t>
        </is>
      </c>
      <c r="G3" s="11" t="inlineStr">
        <is>
          <t>Garantía</t>
        </is>
      </c>
      <c r="H3" s="12">
        <f>DATE($D$1,1,1)</f>
        <v/>
      </c>
      <c r="I3" s="12">
        <f>DATE($D$1,2,1)</f>
        <v/>
      </c>
      <c r="J3" s="12">
        <f>DATE($D$1,3,1)</f>
        <v/>
      </c>
      <c r="K3" s="12">
        <f>DATE($D$1,4,1)</f>
        <v/>
      </c>
      <c r="L3" s="12">
        <f>DATE($D$1,5,1)</f>
        <v/>
      </c>
      <c r="M3" s="12">
        <f>DATE($D$1,6,1)</f>
        <v/>
      </c>
      <c r="N3" s="12">
        <f>DATE($D$1,7,1)</f>
        <v/>
      </c>
      <c r="O3" s="12">
        <f>DATE($D$1,8,1)</f>
        <v/>
      </c>
      <c r="P3" s="12">
        <f>DATE($D$1,9,1)</f>
        <v/>
      </c>
      <c r="Q3" s="12">
        <f>DATE($D$1,10,1)</f>
        <v/>
      </c>
      <c r="R3" s="12">
        <f>DATE($D$1,11,1)</f>
        <v/>
      </c>
      <c r="S3" s="12">
        <f>DATE($D$1,12,1)</f>
        <v/>
      </c>
      <c r="T3" s="11" t="inlineStr">
        <is>
          <t>Pagado</t>
        </is>
      </c>
      <c r="U3" s="13" t="inlineStr">
        <is>
          <t>Debe</t>
        </is>
      </c>
      <c r="V3" s="11" t="inlineStr">
        <is>
          <t>Notas</t>
        </is>
      </c>
    </row>
    <row r="4" ht="21" customHeight="1">
      <c r="A4" s="14" t="inlineStr">
        <is>
          <t>Cuarto 1 · Calle Ecuador 1180</t>
        </is>
      </c>
      <c r="B4" s="15" t="inlineStr">
        <is>
          <t>Lucía Fernández</t>
        </is>
      </c>
      <c r="C4" s="15" t="inlineStr">
        <is>
          <t>75678901</t>
        </is>
      </c>
      <c r="D4" s="16" t="n">
        <v>900</v>
      </c>
      <c r="E4" s="17" t="n">
        <v>5</v>
      </c>
      <c r="F4" s="18" t="n">
        <v>46208</v>
      </c>
      <c r="G4" s="16" t="n">
        <v>900</v>
      </c>
      <c r="H4" s="19" t="n"/>
      <c r="I4" s="19" t="n"/>
      <c r="J4" s="19" t="n"/>
      <c r="K4" s="19" t="n"/>
      <c r="L4" s="19" t="n"/>
      <c r="M4" s="19" t="n"/>
      <c r="N4" s="19" t="n">
        <v>900</v>
      </c>
      <c r="O4" s="19" t="n">
        <v>900</v>
      </c>
      <c r="P4" s="19" t="n">
        <v>900</v>
      </c>
      <c r="Q4" s="19" t="n"/>
      <c r="R4" s="19" t="n"/>
      <c r="S4" s="19" t="n"/>
      <c r="T4" s="19">
        <f>SUM(H4:S4)</f>
        <v/>
      </c>
      <c r="U4" s="20">
        <f>IF(OR(D4="",F4=""),"",MAX(0,D4*COUNTIFS($H$3:$S$3,"&lt;="&amp;(TODAY()-MAX(1,E4)+1),$H$3:$S$3,"&gt;="&amp;DATE(YEAR(F4),MONTH(F4),1))-T4))</f>
        <v/>
      </c>
      <c r="V4" s="21" t="n"/>
    </row>
    <row r="5" ht="21" customHeight="1">
      <c r="A5" s="22" t="inlineStr">
        <is>
          <t>Cuarto 2 · Calle Ecuador 1180</t>
        </is>
      </c>
      <c r="B5" s="23" t="inlineStr">
        <is>
          <t>Pedro Salinas</t>
        </is>
      </c>
      <c r="C5" s="23" t="inlineStr">
        <is>
          <t>76789012</t>
        </is>
      </c>
      <c r="D5" s="24" t="n">
        <v>900</v>
      </c>
      <c r="E5" s="25" t="n">
        <v>15</v>
      </c>
      <c r="F5" s="26" t="n">
        <v>46280</v>
      </c>
      <c r="G5" s="24" t="n">
        <v>900</v>
      </c>
      <c r="H5" s="27" t="n"/>
      <c r="I5" s="27" t="n"/>
      <c r="J5" s="27" t="n"/>
      <c r="K5" s="27" t="n"/>
      <c r="L5" s="27" t="n"/>
      <c r="M5" s="27" t="n"/>
      <c r="N5" s="27" t="n"/>
      <c r="O5" s="27" t="n"/>
      <c r="P5" s="27" t="n">
        <v>900</v>
      </c>
      <c r="Q5" s="27" t="n">
        <v>900</v>
      </c>
      <c r="R5" s="27" t="n"/>
      <c r="S5" s="27" t="n"/>
      <c r="T5" s="27">
        <f>SUM(H5:S5)</f>
        <v/>
      </c>
      <c r="U5" s="28">
        <f>IF(OR(D5="",F5=""),"",MAX(0,D5*COUNTIFS($H$3:$S$3,"&lt;="&amp;(TODAY()-MAX(1,E5)+1),$H$3:$S$3,"&gt;="&amp;DATE(YEAR(F5),MONTH(F5),1))-T5))</f>
        <v/>
      </c>
      <c r="V5" s="29" t="n"/>
    </row>
    <row r="6" ht="21" customHeight="1">
      <c r="A6" s="14" t="inlineStr">
        <is>
          <t>Cuarto 3 · Calle Ecuador 1180</t>
        </is>
      </c>
      <c r="B6" s="15" t="n"/>
      <c r="C6" s="15" t="n"/>
      <c r="D6" s="16" t="n">
        <v>900</v>
      </c>
      <c r="E6" s="17" t="n"/>
      <c r="F6" s="18" t="n"/>
      <c r="G6" s="16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>
        <f>SUM(H6:S6)</f>
        <v/>
      </c>
      <c r="U6" s="20">
        <f>IF(OR(D6="",F6=""),"",MAX(0,D6*COUNTIFS($H$3:$S$3,"&lt;="&amp;(TODAY()-MAX(1,E6)+1),$H$3:$S$3,"&gt;="&amp;DATE(YEAR(F6),MONTH(F6),1))-T6))</f>
        <v/>
      </c>
      <c r="V6" s="21" t="inlineStr">
        <is>
          <t>Libre</t>
        </is>
      </c>
    </row>
    <row r="7" ht="21" customHeight="1">
      <c r="A7" s="22" t="inlineStr">
        <is>
          <t>Depto 2B · Calle Junín 245</t>
        </is>
      </c>
      <c r="B7" s="23" t="inlineStr">
        <is>
          <t>Familia Vargas</t>
        </is>
      </c>
      <c r="C7" s="23" t="inlineStr">
        <is>
          <t>77890123</t>
        </is>
      </c>
      <c r="D7" s="24" t="n">
        <v>1800</v>
      </c>
      <c r="E7" s="25" t="n">
        <v>1</v>
      </c>
      <c r="F7" s="26" t="n">
        <v>46235</v>
      </c>
      <c r="G7" s="24" t="n">
        <v>1800</v>
      </c>
      <c r="H7" s="27" t="n"/>
      <c r="I7" s="27" t="n"/>
      <c r="J7" s="27" t="n"/>
      <c r="K7" s="27" t="n"/>
      <c r="L7" s="27" t="n"/>
      <c r="M7" s="27" t="n"/>
      <c r="N7" s="27" t="n"/>
      <c r="O7" s="27" t="n">
        <v>1800</v>
      </c>
      <c r="P7" s="27" t="n">
        <v>1800</v>
      </c>
      <c r="Q7" s="27" t="n">
        <v>1000</v>
      </c>
      <c r="R7" s="27" t="n"/>
      <c r="S7" s="27" t="n"/>
      <c r="T7" s="27">
        <f>SUM(H7:S7)</f>
        <v/>
      </c>
      <c r="U7" s="28">
        <f>IF(OR(D7="",F7=""),"",MAX(0,D7*COUNTIFS($H$3:$S$3,"&lt;="&amp;(TODAY()-MAX(1,E7)+1),$H$3:$S$3,"&gt;="&amp;DATE(YEAR(F7),MONTH(F7),1))-T7))</f>
        <v/>
      </c>
      <c r="V7" s="29" t="inlineStr">
        <is>
          <t>Octubre: Bs 1.000 a cuenta el 3/10</t>
        </is>
      </c>
    </row>
    <row r="8" ht="21" customHeight="1">
      <c r="A8" s="14" t="n"/>
      <c r="B8" s="15" t="n"/>
      <c r="C8" s="15" t="n"/>
      <c r="D8" s="16" t="n"/>
      <c r="E8" s="17" t="n"/>
      <c r="F8" s="18" t="n"/>
      <c r="G8" s="16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>
        <f>SUM(H8:S8)</f>
        <v/>
      </c>
      <c r="U8" s="20">
        <f>IF(OR(D8="",F8=""),"",MAX(0,D8*COUNTIFS($H$3:$S$3,"&lt;="&amp;(TODAY()-MAX(1,E8)+1),$H$3:$S$3,"&gt;="&amp;DATE(YEAR(F8),MONTH(F8),1))-T8))</f>
        <v/>
      </c>
      <c r="V8" s="21" t="n"/>
    </row>
    <row r="9" ht="21" customHeight="1">
      <c r="A9" s="22" t="n"/>
      <c r="B9" s="23" t="n"/>
      <c r="C9" s="23" t="n"/>
      <c r="D9" s="24" t="n"/>
      <c r="E9" s="25" t="n"/>
      <c r="F9" s="26" t="n"/>
      <c r="G9" s="24" t="n"/>
      <c r="H9" s="27" t="n"/>
      <c r="I9" s="27" t="n"/>
      <c r="J9" s="27" t="n"/>
      <c r="K9" s="27" t="n"/>
      <c r="L9" s="27" t="n"/>
      <c r="M9" s="27" t="n"/>
      <c r="N9" s="27" t="n"/>
      <c r="O9" s="27" t="n"/>
      <c r="P9" s="27" t="n"/>
      <c r="Q9" s="27" t="n"/>
      <c r="R9" s="27" t="n"/>
      <c r="S9" s="27" t="n"/>
      <c r="T9" s="27">
        <f>SUM(H9:S9)</f>
        <v/>
      </c>
      <c r="U9" s="28">
        <f>IF(OR(D9="",F9=""),"",MAX(0,D9*COUNTIFS($H$3:$S$3,"&lt;="&amp;(TODAY()-MAX(1,E9)+1),$H$3:$S$3,"&gt;="&amp;DATE(YEAR(F9),MONTH(F9),1))-T9))</f>
        <v/>
      </c>
      <c r="V9" s="29" t="n"/>
    </row>
    <row r="10" ht="21" customHeight="1">
      <c r="A10" s="14" t="n"/>
      <c r="B10" s="15" t="n"/>
      <c r="C10" s="15" t="n"/>
      <c r="D10" s="16" t="n"/>
      <c r="E10" s="17" t="n"/>
      <c r="F10" s="18" t="n"/>
      <c r="G10" s="16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>
        <f>SUM(H10:S10)</f>
        <v/>
      </c>
      <c r="U10" s="20">
        <f>IF(OR(D10="",F10=""),"",MAX(0,D10*COUNTIFS($H$3:$S$3,"&lt;="&amp;(TODAY()-MAX(1,E10)+1),$H$3:$S$3,"&gt;="&amp;DATE(YEAR(F10),MONTH(F10),1))-T10))</f>
        <v/>
      </c>
      <c r="V10" s="21" t="n"/>
    </row>
    <row r="11" ht="21" customHeight="1">
      <c r="A11" s="22" t="n"/>
      <c r="B11" s="23" t="n"/>
      <c r="C11" s="23" t="n"/>
      <c r="D11" s="24" t="n"/>
      <c r="E11" s="25" t="n"/>
      <c r="F11" s="26" t="n"/>
      <c r="G11" s="24" t="n"/>
      <c r="H11" s="27" t="n"/>
      <c r="I11" s="27" t="n"/>
      <c r="J11" s="27" t="n"/>
      <c r="K11" s="27" t="n"/>
      <c r="L11" s="27" t="n"/>
      <c r="M11" s="27" t="n"/>
      <c r="N11" s="27" t="n"/>
      <c r="O11" s="27" t="n"/>
      <c r="P11" s="27" t="n"/>
      <c r="Q11" s="27" t="n"/>
      <c r="R11" s="27" t="n"/>
      <c r="S11" s="27" t="n"/>
      <c r="T11" s="27">
        <f>SUM(H11:S11)</f>
        <v/>
      </c>
      <c r="U11" s="28">
        <f>IF(OR(D11="",F11=""),"",MAX(0,D11*COUNTIFS($H$3:$S$3,"&lt;="&amp;(TODAY()-MAX(1,E11)+1),$H$3:$S$3,"&gt;="&amp;DATE(YEAR(F11),MONTH(F11),1))-T11))</f>
        <v/>
      </c>
      <c r="V11" s="29" t="n"/>
    </row>
    <row r="12" ht="21" customHeight="1">
      <c r="A12" s="14" t="n"/>
      <c r="B12" s="15" t="n"/>
      <c r="C12" s="15" t="n"/>
      <c r="D12" s="16" t="n"/>
      <c r="E12" s="17" t="n"/>
      <c r="F12" s="18" t="n"/>
      <c r="G12" s="16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>
        <f>SUM(H12:S12)</f>
        <v/>
      </c>
      <c r="U12" s="20">
        <f>IF(OR(D12="",F12=""),"",MAX(0,D12*COUNTIFS($H$3:$S$3,"&lt;="&amp;(TODAY()-MAX(1,E12)+1),$H$3:$S$3,"&gt;="&amp;DATE(YEAR(F12),MONTH(F12),1))-T12))</f>
        <v/>
      </c>
      <c r="V12" s="21" t="n"/>
    </row>
    <row r="13" ht="21" customHeight="1">
      <c r="A13" s="22" t="n"/>
      <c r="B13" s="23" t="n"/>
      <c r="C13" s="23" t="n"/>
      <c r="D13" s="24" t="n"/>
      <c r="E13" s="25" t="n"/>
      <c r="F13" s="26" t="n"/>
      <c r="G13" s="24" t="n"/>
      <c r="H13" s="27" t="n"/>
      <c r="I13" s="27" t="n"/>
      <c r="J13" s="27" t="n"/>
      <c r="K13" s="27" t="n"/>
      <c r="L13" s="27" t="n"/>
      <c r="M13" s="27" t="n"/>
      <c r="N13" s="27" t="n"/>
      <c r="O13" s="27" t="n"/>
      <c r="P13" s="27" t="n"/>
      <c r="Q13" s="27" t="n"/>
      <c r="R13" s="27" t="n"/>
      <c r="S13" s="27" t="n"/>
      <c r="T13" s="27">
        <f>SUM(H13:S13)</f>
        <v/>
      </c>
      <c r="U13" s="28">
        <f>IF(OR(D13="",F13=""),"",MAX(0,D13*COUNTIFS($H$3:$S$3,"&lt;="&amp;(TODAY()-MAX(1,E13)+1),$H$3:$S$3,"&gt;="&amp;DATE(YEAR(F13),MONTH(F13),1))-T13))</f>
        <v/>
      </c>
      <c r="V13" s="29" t="n"/>
    </row>
    <row r="14" ht="21" customHeight="1">
      <c r="A14" s="14" t="n"/>
      <c r="B14" s="15" t="n"/>
      <c r="C14" s="15" t="n"/>
      <c r="D14" s="16" t="n"/>
      <c r="E14" s="17" t="n"/>
      <c r="F14" s="18" t="n"/>
      <c r="G14" s="16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>
        <f>SUM(H14:S14)</f>
        <v/>
      </c>
      <c r="U14" s="20">
        <f>IF(OR(D14="",F14=""),"",MAX(0,D14*COUNTIFS($H$3:$S$3,"&lt;="&amp;(TODAY()-MAX(1,E14)+1),$H$3:$S$3,"&gt;="&amp;DATE(YEAR(F14),MONTH(F14),1))-T14))</f>
        <v/>
      </c>
      <c r="V14" s="21" t="n"/>
    </row>
    <row r="15" ht="21" customHeight="1">
      <c r="A15" s="22" t="n"/>
      <c r="B15" s="23" t="n"/>
      <c r="C15" s="23" t="n"/>
      <c r="D15" s="24" t="n"/>
      <c r="E15" s="25" t="n"/>
      <c r="F15" s="26" t="n"/>
      <c r="G15" s="24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>
        <f>SUM(H15:S15)</f>
        <v/>
      </c>
      <c r="U15" s="28">
        <f>IF(OR(D15="",F15=""),"",MAX(0,D15*COUNTIFS($H$3:$S$3,"&lt;="&amp;(TODAY()-MAX(1,E15)+1),$H$3:$S$3,"&gt;="&amp;DATE(YEAR(F15),MONTH(F15),1))-T15))</f>
        <v/>
      </c>
      <c r="V15" s="29" t="n"/>
    </row>
    <row r="16" ht="21" customHeight="1">
      <c r="A16" s="14" t="n"/>
      <c r="B16" s="15" t="n"/>
      <c r="C16" s="15" t="n"/>
      <c r="D16" s="16" t="n"/>
      <c r="E16" s="17" t="n"/>
      <c r="F16" s="18" t="n"/>
      <c r="G16" s="16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>
        <f>SUM(H16:S16)</f>
        <v/>
      </c>
      <c r="U16" s="20">
        <f>IF(OR(D16="",F16=""),"",MAX(0,D16*COUNTIFS($H$3:$S$3,"&lt;="&amp;(TODAY()-MAX(1,E16)+1),$H$3:$S$3,"&gt;="&amp;DATE(YEAR(F16),MONTH(F16),1))-T16))</f>
        <v/>
      </c>
      <c r="V16" s="21" t="n"/>
    </row>
    <row r="17" ht="21" customHeight="1">
      <c r="A17" s="22" t="n"/>
      <c r="B17" s="23" t="n"/>
      <c r="C17" s="23" t="n"/>
      <c r="D17" s="24" t="n"/>
      <c r="E17" s="25" t="n"/>
      <c r="F17" s="26" t="n"/>
      <c r="G17" s="24" t="n"/>
      <c r="H17" s="27" t="n"/>
      <c r="I17" s="27" t="n"/>
      <c r="J17" s="27" t="n"/>
      <c r="K17" s="27" t="n"/>
      <c r="L17" s="27" t="n"/>
      <c r="M17" s="27" t="n"/>
      <c r="N17" s="27" t="n"/>
      <c r="O17" s="27" t="n"/>
      <c r="P17" s="27" t="n"/>
      <c r="Q17" s="27" t="n"/>
      <c r="R17" s="27" t="n"/>
      <c r="S17" s="27" t="n"/>
      <c r="T17" s="27">
        <f>SUM(H17:S17)</f>
        <v/>
      </c>
      <c r="U17" s="28">
        <f>IF(OR(D17="",F17=""),"",MAX(0,D17*COUNTIFS($H$3:$S$3,"&lt;="&amp;(TODAY()-MAX(1,E17)+1),$H$3:$S$3,"&gt;="&amp;DATE(YEAR(F17),MONTH(F17),1))-T17))</f>
        <v/>
      </c>
      <c r="V17" s="29" t="n"/>
    </row>
    <row r="18" ht="21" customHeight="1">
      <c r="A18" s="14" t="n"/>
      <c r="B18" s="15" t="n"/>
      <c r="C18" s="15" t="n"/>
      <c r="D18" s="16" t="n"/>
      <c r="E18" s="17" t="n"/>
      <c r="F18" s="18" t="n"/>
      <c r="G18" s="16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>
        <f>SUM(H18:S18)</f>
        <v/>
      </c>
      <c r="U18" s="20">
        <f>IF(OR(D18="",F18=""),"",MAX(0,D18*COUNTIFS($H$3:$S$3,"&lt;="&amp;(TODAY()-MAX(1,E18)+1),$H$3:$S$3,"&gt;="&amp;DATE(YEAR(F18),MONTH(F18),1))-T18))</f>
        <v/>
      </c>
      <c r="V18" s="21" t="n"/>
    </row>
    <row r="19" ht="21" customHeight="1">
      <c r="A19" s="22" t="n"/>
      <c r="B19" s="23" t="n"/>
      <c r="C19" s="23" t="n"/>
      <c r="D19" s="24" t="n"/>
      <c r="E19" s="25" t="n"/>
      <c r="F19" s="26" t="n"/>
      <c r="G19" s="24" t="n"/>
      <c r="H19" s="27" t="n"/>
      <c r="I19" s="27" t="n"/>
      <c r="J19" s="27" t="n"/>
      <c r="K19" s="27" t="n"/>
      <c r="L19" s="27" t="n"/>
      <c r="M19" s="27" t="n"/>
      <c r="N19" s="27" t="n"/>
      <c r="O19" s="27" t="n"/>
      <c r="P19" s="27" t="n"/>
      <c r="Q19" s="27" t="n"/>
      <c r="R19" s="27" t="n"/>
      <c r="S19" s="27" t="n"/>
      <c r="T19" s="27">
        <f>SUM(H19:S19)</f>
        <v/>
      </c>
      <c r="U19" s="28">
        <f>IF(OR(D19="",F19=""),"",MAX(0,D19*COUNTIFS($H$3:$S$3,"&lt;="&amp;(TODAY()-MAX(1,E19)+1),$H$3:$S$3,"&gt;="&amp;DATE(YEAR(F19),MONTH(F19),1))-T19))</f>
        <v/>
      </c>
      <c r="V19" s="29" t="n"/>
    </row>
    <row r="20" ht="21" customHeight="1">
      <c r="A20" s="14" t="n"/>
      <c r="B20" s="15" t="n"/>
      <c r="C20" s="15" t="n"/>
      <c r="D20" s="16" t="n"/>
      <c r="E20" s="17" t="n"/>
      <c r="F20" s="18" t="n"/>
      <c r="G20" s="16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>
        <f>SUM(H20:S20)</f>
        <v/>
      </c>
      <c r="U20" s="20">
        <f>IF(OR(D20="",F20=""),"",MAX(0,D20*COUNTIFS($H$3:$S$3,"&lt;="&amp;(TODAY()-MAX(1,E20)+1),$H$3:$S$3,"&gt;="&amp;DATE(YEAR(F20),MONTH(F20),1))-T20))</f>
        <v/>
      </c>
      <c r="V20" s="21" t="n"/>
    </row>
    <row r="21" ht="21" customHeight="1">
      <c r="A21" s="22" t="n"/>
      <c r="B21" s="23" t="n"/>
      <c r="C21" s="23" t="n"/>
      <c r="D21" s="24" t="n"/>
      <c r="E21" s="25" t="n"/>
      <c r="F21" s="26" t="n"/>
      <c r="G21" s="24" t="n"/>
      <c r="H21" s="27" t="n"/>
      <c r="I21" s="27" t="n"/>
      <c r="J21" s="27" t="n"/>
      <c r="K21" s="27" t="n"/>
      <c r="L21" s="27" t="n"/>
      <c r="M21" s="27" t="n"/>
      <c r="N21" s="27" t="n"/>
      <c r="O21" s="27" t="n"/>
      <c r="P21" s="27" t="n"/>
      <c r="Q21" s="27" t="n"/>
      <c r="R21" s="27" t="n"/>
      <c r="S21" s="27" t="n"/>
      <c r="T21" s="27">
        <f>SUM(H21:S21)</f>
        <v/>
      </c>
      <c r="U21" s="28">
        <f>IF(OR(D21="",F21=""),"",MAX(0,D21*COUNTIFS($H$3:$S$3,"&lt;="&amp;(TODAY()-MAX(1,E21)+1),$H$3:$S$3,"&gt;="&amp;DATE(YEAR(F21),MONTH(F21),1))-T21))</f>
        <v/>
      </c>
      <c r="V21" s="29" t="n"/>
    </row>
    <row r="22" ht="21" customHeight="1">
      <c r="A22" s="14" t="n"/>
      <c r="B22" s="15" t="n"/>
      <c r="C22" s="15" t="n"/>
      <c r="D22" s="16" t="n"/>
      <c r="E22" s="17" t="n"/>
      <c r="F22" s="18" t="n"/>
      <c r="G22" s="16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>
        <f>SUM(H22:S22)</f>
        <v/>
      </c>
      <c r="U22" s="20">
        <f>IF(OR(D22="",F22=""),"",MAX(0,D22*COUNTIFS($H$3:$S$3,"&lt;="&amp;(TODAY()-MAX(1,E22)+1),$H$3:$S$3,"&gt;="&amp;DATE(YEAR(F22),MONTH(F22),1))-T22))</f>
        <v/>
      </c>
      <c r="V22" s="21" t="n"/>
    </row>
    <row r="23" ht="21" customHeight="1">
      <c r="A23" s="22" t="n"/>
      <c r="B23" s="23" t="n"/>
      <c r="C23" s="23" t="n"/>
      <c r="D23" s="24" t="n"/>
      <c r="E23" s="25" t="n"/>
      <c r="F23" s="26" t="n"/>
      <c r="G23" s="24" t="n"/>
      <c r="H23" s="27" t="n"/>
      <c r="I23" s="27" t="n"/>
      <c r="J23" s="27" t="n"/>
      <c r="K23" s="27" t="n"/>
      <c r="L23" s="27" t="n"/>
      <c r="M23" s="27" t="n"/>
      <c r="N23" s="27" t="n"/>
      <c r="O23" s="27" t="n"/>
      <c r="P23" s="27" t="n"/>
      <c r="Q23" s="27" t="n"/>
      <c r="R23" s="27" t="n"/>
      <c r="S23" s="27" t="n"/>
      <c r="T23" s="27">
        <f>SUM(H23:S23)</f>
        <v/>
      </c>
      <c r="U23" s="28">
        <f>IF(OR(D23="",F23=""),"",MAX(0,D23*COUNTIFS($H$3:$S$3,"&lt;="&amp;(TODAY()-MAX(1,E23)+1),$H$3:$S$3,"&gt;="&amp;DATE(YEAR(F23),MONTH(F23),1))-T23))</f>
        <v/>
      </c>
      <c r="V23" s="29" t="n"/>
    </row>
    <row r="24" ht="21" customHeight="1">
      <c r="A24" s="14" t="n"/>
      <c r="B24" s="15" t="n"/>
      <c r="C24" s="15" t="n"/>
      <c r="D24" s="16" t="n"/>
      <c r="E24" s="17" t="n"/>
      <c r="F24" s="18" t="n"/>
      <c r="G24" s="16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>
        <f>SUM(H24:S24)</f>
        <v/>
      </c>
      <c r="U24" s="20">
        <f>IF(OR(D24="",F24=""),"",MAX(0,D24*COUNTIFS($H$3:$S$3,"&lt;="&amp;(TODAY()-MAX(1,E24)+1),$H$3:$S$3,"&gt;="&amp;DATE(YEAR(F24),MONTH(F24),1))-T24))</f>
        <v/>
      </c>
      <c r="V24" s="21" t="n"/>
    </row>
    <row r="25" ht="21" customHeight="1">
      <c r="A25" s="22" t="n"/>
      <c r="B25" s="23" t="n"/>
      <c r="C25" s="23" t="n"/>
      <c r="D25" s="24" t="n"/>
      <c r="E25" s="25" t="n"/>
      <c r="F25" s="26" t="n"/>
      <c r="G25" s="24" t="n"/>
      <c r="H25" s="27" t="n"/>
      <c r="I25" s="27" t="n"/>
      <c r="J25" s="27" t="n"/>
      <c r="K25" s="27" t="n"/>
      <c r="L25" s="27" t="n"/>
      <c r="M25" s="27" t="n"/>
      <c r="N25" s="27" t="n"/>
      <c r="O25" s="27" t="n"/>
      <c r="P25" s="27" t="n"/>
      <c r="Q25" s="27" t="n"/>
      <c r="R25" s="27" t="n"/>
      <c r="S25" s="27" t="n"/>
      <c r="T25" s="27">
        <f>SUM(H25:S25)</f>
        <v/>
      </c>
      <c r="U25" s="28">
        <f>IF(OR(D25="",F25=""),"",MAX(0,D25*COUNTIFS($H$3:$S$3,"&lt;="&amp;(TODAY()-MAX(1,E25)+1),$H$3:$S$3,"&gt;="&amp;DATE(YEAR(F25),MONTH(F25),1))-T25))</f>
        <v/>
      </c>
      <c r="V25" s="29" t="n"/>
    </row>
    <row r="26" ht="21" customHeight="1">
      <c r="A26" s="14" t="n"/>
      <c r="B26" s="15" t="n"/>
      <c r="C26" s="15" t="n"/>
      <c r="D26" s="16" t="n"/>
      <c r="E26" s="17" t="n"/>
      <c r="F26" s="18" t="n"/>
      <c r="G26" s="16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>
        <f>SUM(H26:S26)</f>
        <v/>
      </c>
      <c r="U26" s="20">
        <f>IF(OR(D26="",F26=""),"",MAX(0,D26*COUNTIFS($H$3:$S$3,"&lt;="&amp;(TODAY()-MAX(1,E26)+1),$H$3:$S$3,"&gt;="&amp;DATE(YEAR(F26),MONTH(F26),1))-T26))</f>
        <v/>
      </c>
      <c r="V26" s="21" t="n"/>
    </row>
    <row r="27" ht="21" customHeight="1">
      <c r="A27" s="22" t="n"/>
      <c r="B27" s="23" t="n"/>
      <c r="C27" s="23" t="n"/>
      <c r="D27" s="24" t="n"/>
      <c r="E27" s="25" t="n"/>
      <c r="F27" s="26" t="n"/>
      <c r="G27" s="24" t="n"/>
      <c r="H27" s="27" t="n"/>
      <c r="I27" s="27" t="n"/>
      <c r="J27" s="27" t="n"/>
      <c r="K27" s="27" t="n"/>
      <c r="L27" s="27" t="n"/>
      <c r="M27" s="27" t="n"/>
      <c r="N27" s="27" t="n"/>
      <c r="O27" s="27" t="n"/>
      <c r="P27" s="27" t="n"/>
      <c r="Q27" s="27" t="n"/>
      <c r="R27" s="27" t="n"/>
      <c r="S27" s="27" t="n"/>
      <c r="T27" s="27">
        <f>SUM(H27:S27)</f>
        <v/>
      </c>
      <c r="U27" s="28">
        <f>IF(OR(D27="",F27=""),"",MAX(0,D27*COUNTIFS($H$3:$S$3,"&lt;="&amp;(TODAY()-MAX(1,E27)+1),$H$3:$S$3,"&gt;="&amp;DATE(YEAR(F27),MONTH(F27),1))-T27))</f>
        <v/>
      </c>
      <c r="V27" s="29" t="n"/>
    </row>
    <row r="28" ht="21" customHeight="1">
      <c r="A28" s="14" t="n"/>
      <c r="B28" s="15" t="n"/>
      <c r="C28" s="15" t="n"/>
      <c r="D28" s="16" t="n"/>
      <c r="E28" s="17" t="n"/>
      <c r="F28" s="18" t="n"/>
      <c r="G28" s="16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>
        <f>SUM(H28:S28)</f>
        <v/>
      </c>
      <c r="U28" s="20">
        <f>IF(OR(D28="",F28=""),"",MAX(0,D28*COUNTIFS($H$3:$S$3,"&lt;="&amp;(TODAY()-MAX(1,E28)+1),$H$3:$S$3,"&gt;="&amp;DATE(YEAR(F28),MONTH(F28),1))-T28))</f>
        <v/>
      </c>
      <c r="V28" s="21" t="n"/>
    </row>
    <row r="29" ht="21" customHeight="1">
      <c r="A29" s="22" t="n"/>
      <c r="B29" s="23" t="n"/>
      <c r="C29" s="23" t="n"/>
      <c r="D29" s="24" t="n"/>
      <c r="E29" s="25" t="n"/>
      <c r="F29" s="26" t="n"/>
      <c r="G29" s="24" t="n"/>
      <c r="H29" s="27" t="n"/>
      <c r="I29" s="27" t="n"/>
      <c r="J29" s="27" t="n"/>
      <c r="K29" s="27" t="n"/>
      <c r="L29" s="27" t="n"/>
      <c r="M29" s="27" t="n"/>
      <c r="N29" s="27" t="n"/>
      <c r="O29" s="27" t="n"/>
      <c r="P29" s="27" t="n"/>
      <c r="Q29" s="27" t="n"/>
      <c r="R29" s="27" t="n"/>
      <c r="S29" s="27" t="n"/>
      <c r="T29" s="27">
        <f>SUM(H29:S29)</f>
        <v/>
      </c>
      <c r="U29" s="28">
        <f>IF(OR(D29="",F29=""),"",MAX(0,D29*COUNTIFS($H$3:$S$3,"&lt;="&amp;(TODAY()-MAX(1,E29)+1),$H$3:$S$3,"&gt;="&amp;DATE(YEAR(F29),MONTH(F29),1))-T29))</f>
        <v/>
      </c>
      <c r="V29" s="29" t="n"/>
    </row>
    <row r="30" ht="21" customHeight="1">
      <c r="A30" s="14" t="n"/>
      <c r="B30" s="15" t="n"/>
      <c r="C30" s="15" t="n"/>
      <c r="D30" s="16" t="n"/>
      <c r="E30" s="17" t="n"/>
      <c r="F30" s="18" t="n"/>
      <c r="G30" s="16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>
        <f>SUM(H30:S30)</f>
        <v/>
      </c>
      <c r="U30" s="20">
        <f>IF(OR(D30="",F30=""),"",MAX(0,D30*COUNTIFS($H$3:$S$3,"&lt;="&amp;(TODAY()-MAX(1,E30)+1),$H$3:$S$3,"&gt;="&amp;DATE(YEAR(F30),MONTH(F30),1))-T30))</f>
        <v/>
      </c>
      <c r="V30" s="21" t="n"/>
    </row>
    <row r="31" ht="21" customHeight="1">
      <c r="A31" s="22" t="n"/>
      <c r="B31" s="23" t="n"/>
      <c r="C31" s="23" t="n"/>
      <c r="D31" s="24" t="n"/>
      <c r="E31" s="25" t="n"/>
      <c r="F31" s="26" t="n"/>
      <c r="G31" s="24" t="n"/>
      <c r="H31" s="27" t="n"/>
      <c r="I31" s="27" t="n"/>
      <c r="J31" s="27" t="n"/>
      <c r="K31" s="27" t="n"/>
      <c r="L31" s="27" t="n"/>
      <c r="M31" s="27" t="n"/>
      <c r="N31" s="27" t="n"/>
      <c r="O31" s="27" t="n"/>
      <c r="P31" s="27" t="n"/>
      <c r="Q31" s="27" t="n"/>
      <c r="R31" s="27" t="n"/>
      <c r="S31" s="27" t="n"/>
      <c r="T31" s="27">
        <f>SUM(H31:S31)</f>
        <v/>
      </c>
      <c r="U31" s="28">
        <f>IF(OR(D31="",F31=""),"",MAX(0,D31*COUNTIFS($H$3:$S$3,"&lt;="&amp;(TODAY()-MAX(1,E31)+1),$H$3:$S$3,"&gt;="&amp;DATE(YEAR(F31),MONTH(F31),1))-T31))</f>
        <v/>
      </c>
      <c r="V31" s="29" t="n"/>
    </row>
    <row r="32" ht="21" customHeight="1">
      <c r="A32" s="14" t="n"/>
      <c r="B32" s="15" t="n"/>
      <c r="C32" s="15" t="n"/>
      <c r="D32" s="16" t="n"/>
      <c r="E32" s="17" t="n"/>
      <c r="F32" s="18" t="n"/>
      <c r="G32" s="16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>
        <f>SUM(H32:S32)</f>
        <v/>
      </c>
      <c r="U32" s="20">
        <f>IF(OR(D32="",F32=""),"",MAX(0,D32*COUNTIFS($H$3:$S$3,"&lt;="&amp;(TODAY()-MAX(1,E32)+1),$H$3:$S$3,"&gt;="&amp;DATE(YEAR(F32),MONTH(F32),1))-T32))</f>
        <v/>
      </c>
      <c r="V32" s="21" t="n"/>
    </row>
    <row r="33" ht="21" customHeight="1">
      <c r="A33" s="22" t="n"/>
      <c r="B33" s="23" t="n"/>
      <c r="C33" s="23" t="n"/>
      <c r="D33" s="24" t="n"/>
      <c r="E33" s="25" t="n"/>
      <c r="F33" s="26" t="n"/>
      <c r="G33" s="24" t="n"/>
      <c r="H33" s="27" t="n"/>
      <c r="I33" s="27" t="n"/>
      <c r="J33" s="27" t="n"/>
      <c r="K33" s="27" t="n"/>
      <c r="L33" s="27" t="n"/>
      <c r="M33" s="27" t="n"/>
      <c r="N33" s="27" t="n"/>
      <c r="O33" s="27" t="n"/>
      <c r="P33" s="27" t="n"/>
      <c r="Q33" s="27" t="n"/>
      <c r="R33" s="27" t="n"/>
      <c r="S33" s="27" t="n"/>
      <c r="T33" s="27">
        <f>SUM(H33:S33)</f>
        <v/>
      </c>
      <c r="U33" s="28">
        <f>IF(OR(D33="",F33=""),"",MAX(0,D33*COUNTIFS($H$3:$S$3,"&lt;="&amp;(TODAY()-MAX(1,E33)+1),$H$3:$S$3,"&gt;="&amp;DATE(YEAR(F33),MONTH(F33),1))-T33))</f>
        <v/>
      </c>
      <c r="V33" s="29" t="n"/>
    </row>
    <row r="34" ht="21" customHeight="1">
      <c r="A34" s="14" t="n"/>
      <c r="B34" s="15" t="n"/>
      <c r="C34" s="15" t="n"/>
      <c r="D34" s="16" t="n"/>
      <c r="E34" s="17" t="n"/>
      <c r="F34" s="18" t="n"/>
      <c r="G34" s="16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>
        <f>SUM(H34:S34)</f>
        <v/>
      </c>
      <c r="U34" s="20">
        <f>IF(OR(D34="",F34=""),"",MAX(0,D34*COUNTIFS($H$3:$S$3,"&lt;="&amp;(TODAY()-MAX(1,E34)+1),$H$3:$S$3,"&gt;="&amp;DATE(YEAR(F34),MONTH(F34),1))-T34))</f>
        <v/>
      </c>
      <c r="V34" s="21" t="n"/>
    </row>
    <row r="35" ht="21" customHeight="1">
      <c r="A35" s="22" t="n"/>
      <c r="B35" s="23" t="n"/>
      <c r="C35" s="23" t="n"/>
      <c r="D35" s="24" t="n"/>
      <c r="E35" s="25" t="n"/>
      <c r="F35" s="26" t="n"/>
      <c r="G35" s="24" t="n"/>
      <c r="H35" s="27" t="n"/>
      <c r="I35" s="27" t="n"/>
      <c r="J35" s="27" t="n"/>
      <c r="K35" s="27" t="n"/>
      <c r="L35" s="27" t="n"/>
      <c r="M35" s="27" t="n"/>
      <c r="N35" s="27" t="n"/>
      <c r="O35" s="27" t="n"/>
      <c r="P35" s="27" t="n"/>
      <c r="Q35" s="27" t="n"/>
      <c r="R35" s="27" t="n"/>
      <c r="S35" s="27" t="n"/>
      <c r="T35" s="27">
        <f>SUM(H35:S35)</f>
        <v/>
      </c>
      <c r="U35" s="28">
        <f>IF(OR(D35="",F35=""),"",MAX(0,D35*COUNTIFS($H$3:$S$3,"&lt;="&amp;(TODAY()-MAX(1,E35)+1),$H$3:$S$3,"&gt;="&amp;DATE(YEAR(F35),MONTH(F35),1))-T35))</f>
        <v/>
      </c>
      <c r="V35" s="29" t="n"/>
    </row>
    <row r="36" ht="21" customHeight="1">
      <c r="A36" s="14" t="n"/>
      <c r="B36" s="15" t="n"/>
      <c r="C36" s="15" t="n"/>
      <c r="D36" s="16" t="n"/>
      <c r="E36" s="17" t="n"/>
      <c r="F36" s="18" t="n"/>
      <c r="G36" s="16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>
        <f>SUM(H36:S36)</f>
        <v/>
      </c>
      <c r="U36" s="20">
        <f>IF(OR(D36="",F36=""),"",MAX(0,D36*COUNTIFS($H$3:$S$3,"&lt;="&amp;(TODAY()-MAX(1,E36)+1),$H$3:$S$3,"&gt;="&amp;DATE(YEAR(F36),MONTH(F36),1))-T36))</f>
        <v/>
      </c>
      <c r="V36" s="21" t="n"/>
    </row>
    <row r="37" ht="21" customHeight="1">
      <c r="A37" s="22" t="n"/>
      <c r="B37" s="23" t="n"/>
      <c r="C37" s="23" t="n"/>
      <c r="D37" s="24" t="n"/>
      <c r="E37" s="25" t="n"/>
      <c r="F37" s="26" t="n"/>
      <c r="G37" s="24" t="n"/>
      <c r="H37" s="27" t="n"/>
      <c r="I37" s="27" t="n"/>
      <c r="J37" s="27" t="n"/>
      <c r="K37" s="27" t="n"/>
      <c r="L37" s="27" t="n"/>
      <c r="M37" s="27" t="n"/>
      <c r="N37" s="27" t="n"/>
      <c r="O37" s="27" t="n"/>
      <c r="P37" s="27" t="n"/>
      <c r="Q37" s="27" t="n"/>
      <c r="R37" s="27" t="n"/>
      <c r="S37" s="27" t="n"/>
      <c r="T37" s="27">
        <f>SUM(H37:S37)</f>
        <v/>
      </c>
      <c r="U37" s="28">
        <f>IF(OR(D37="",F37=""),"",MAX(0,D37*COUNTIFS($H$3:$S$3,"&lt;="&amp;(TODAY()-MAX(1,E37)+1),$H$3:$S$3,"&gt;="&amp;DATE(YEAR(F37),MONTH(F37),1))-T37))</f>
        <v/>
      </c>
      <c r="V37" s="29" t="n"/>
    </row>
    <row r="38" ht="21" customHeight="1">
      <c r="A38" s="14" t="n"/>
      <c r="B38" s="15" t="n"/>
      <c r="C38" s="15" t="n"/>
      <c r="D38" s="16" t="n"/>
      <c r="E38" s="17" t="n"/>
      <c r="F38" s="18" t="n"/>
      <c r="G38" s="16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>
        <f>SUM(H38:S38)</f>
        <v/>
      </c>
      <c r="U38" s="20">
        <f>IF(OR(D38="",F38=""),"",MAX(0,D38*COUNTIFS($H$3:$S$3,"&lt;="&amp;(TODAY()-MAX(1,E38)+1),$H$3:$S$3,"&gt;="&amp;DATE(YEAR(F38),MONTH(F38),1))-T38))</f>
        <v/>
      </c>
      <c r="V38" s="21" t="n"/>
    </row>
    <row r="39" ht="21" customHeight="1">
      <c r="A39" s="22" t="n"/>
      <c r="B39" s="23" t="n"/>
      <c r="C39" s="23" t="n"/>
      <c r="D39" s="24" t="n"/>
      <c r="E39" s="25" t="n"/>
      <c r="F39" s="26" t="n"/>
      <c r="G39" s="24" t="n"/>
      <c r="H39" s="27" t="n"/>
      <c r="I39" s="27" t="n"/>
      <c r="J39" s="27" t="n"/>
      <c r="K39" s="27" t="n"/>
      <c r="L39" s="27" t="n"/>
      <c r="M39" s="27" t="n"/>
      <c r="N39" s="27" t="n"/>
      <c r="O39" s="27" t="n"/>
      <c r="P39" s="27" t="n"/>
      <c r="Q39" s="27" t="n"/>
      <c r="R39" s="27" t="n"/>
      <c r="S39" s="27" t="n"/>
      <c r="T39" s="27">
        <f>SUM(H39:S39)</f>
        <v/>
      </c>
      <c r="U39" s="28">
        <f>IF(OR(D39="",F39=""),"",MAX(0,D39*COUNTIFS($H$3:$S$3,"&lt;="&amp;(TODAY()-MAX(1,E39)+1),$H$3:$S$3,"&gt;="&amp;DATE(YEAR(F39),MONTH(F39),1))-T39))</f>
        <v/>
      </c>
      <c r="V39" s="29" t="n"/>
    </row>
    <row r="40" ht="21" customHeight="1">
      <c r="A40" s="14" t="n"/>
      <c r="B40" s="15" t="n"/>
      <c r="C40" s="15" t="n"/>
      <c r="D40" s="16" t="n"/>
      <c r="E40" s="17" t="n"/>
      <c r="F40" s="18" t="n"/>
      <c r="G40" s="16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>
        <f>SUM(H40:S40)</f>
        <v/>
      </c>
      <c r="U40" s="20">
        <f>IF(OR(D40="",F40=""),"",MAX(0,D40*COUNTIFS($H$3:$S$3,"&lt;="&amp;(TODAY()-MAX(1,E40)+1),$H$3:$S$3,"&gt;="&amp;DATE(YEAR(F40),MONTH(F40),1))-T40))</f>
        <v/>
      </c>
      <c r="V40" s="21" t="n"/>
    </row>
    <row r="41" ht="24" customHeight="1">
      <c r="A41" s="30" t="inlineStr">
        <is>
          <t>Total</t>
        </is>
      </c>
      <c r="B41" s="31" t="n"/>
      <c r="C41" s="31" t="n"/>
      <c r="D41" s="31" t="n"/>
      <c r="E41" s="31" t="n"/>
      <c r="F41" s="31" t="n"/>
      <c r="G41" s="32">
        <f>SUM(G4:G40)</f>
        <v/>
      </c>
      <c r="H41" s="32">
        <f>SUM(H4:H40)</f>
        <v/>
      </c>
      <c r="I41" s="32">
        <f>SUM(I4:I40)</f>
        <v/>
      </c>
      <c r="J41" s="32">
        <f>SUM(J4:J40)</f>
        <v/>
      </c>
      <c r="K41" s="32">
        <f>SUM(K4:K40)</f>
        <v/>
      </c>
      <c r="L41" s="32">
        <f>SUM(L4:L40)</f>
        <v/>
      </c>
      <c r="M41" s="32">
        <f>SUM(M4:M40)</f>
        <v/>
      </c>
      <c r="N41" s="32">
        <f>SUM(N4:N40)</f>
        <v/>
      </c>
      <c r="O41" s="32">
        <f>SUM(O4:O40)</f>
        <v/>
      </c>
      <c r="P41" s="32">
        <f>SUM(P4:P40)</f>
        <v/>
      </c>
      <c r="Q41" s="32">
        <f>SUM(Q4:Q40)</f>
        <v/>
      </c>
      <c r="R41" s="32">
        <f>SUM(R4:R40)</f>
        <v/>
      </c>
      <c r="S41" s="32">
        <f>SUM(S4:S40)</f>
        <v/>
      </c>
      <c r="T41" s="32">
        <f>SUM(T4:T40)</f>
        <v/>
      </c>
      <c r="U41" s="32">
        <f>SUM(U4:U40)</f>
        <v/>
      </c>
      <c r="V41" s="31" t="n"/>
    </row>
    <row r="43" ht="26" customHeight="1">
      <c r="A43" s="33" t="inlineStr">
        <is>
          <t>Planilla gratis de Luba: Control de Alquileres. Controla tus alquileres en un solo lugar y mira al instante quién te debe. ¡Descarga Luba gratis en Google Play!</t>
        </is>
      </c>
    </row>
  </sheetData>
  <mergeCells count="5">
    <mergeCell ref="N2:O2"/>
    <mergeCell ref="R2:S2"/>
    <mergeCell ref="P2:Q2"/>
    <mergeCell ref="A2:M2"/>
    <mergeCell ref="A43:V43"/>
  </mergeCells>
  <conditionalFormatting sqref="H4:S40">
    <cfRule type="expression" priority="1" dxfId="0">
      <formula>AND($D4&lt;&gt;"",H4&lt;&gt;"",H4&gt;=$D4)</formula>
    </cfRule>
    <cfRule type="expression" priority="2" dxfId="1">
      <formula>AND(H4&lt;&gt;"",H4&gt;0,H4&lt;$D4)</formula>
    </cfRule>
    <cfRule type="expression" priority="3" dxfId="2">
      <formula>AND($D4&lt;&gt;"",$F4&lt;&gt;"",H$3&gt;=DATE(YEAR($F4),MONTH($F4),1),H$3&lt;=TODAY()-MAX(1,$E4)+1,H4="")</formula>
    </cfRule>
  </conditionalFormatting>
  <conditionalFormatting sqref="U4:U40">
    <cfRule type="expression" priority="4" dxfId="3">
      <formula>AND(ISNUMBER(U4),U4&gt;0)</formula>
    </cfRule>
    <cfRule type="expression" priority="5" dxfId="4">
      <formula>AND(ISNUMBER(U4),U4=0)</formula>
    </cfRule>
  </conditionalFormatting>
  <dataValidations count="1">
    <dataValidation sqref="E4:E40" showDropDown="0" showInputMessage="0" showErrorMessage="0" allowBlank="1" type="whole" operator="between">
      <formula1>1</formula1>
      <formula2>31</formula2>
    </dataValidation>
  </dataValidations>
  <hyperlinks>
    <hyperlink xmlns:r="http://schemas.openxmlformats.org/officeDocument/2006/relationships" ref="A43" r:id="rId1"/>
  </hyperlinks>
  <pageMargins left="0.75" right="0.75" top="1" bottom="1" header="0.5" footer="0.5"/>
  <pageSetup orientation="landscape" paperSize="1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tabColor rgb="0015803D"/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00" customWidth="1" min="3" max="3"/>
  </cols>
  <sheetData>
    <row r="1" ht="40" customHeight="1">
      <c r="A1" s="2" t="n"/>
      <c r="B1" s="2" t="n"/>
      <c r="C1" s="34" t="inlineStr">
        <is>
          <t>Cómo usar esta planilla</t>
        </is>
      </c>
    </row>
    <row r="3" ht="28" customHeight="1">
      <c r="B3" s="35" t="n">
        <v>1</v>
      </c>
      <c r="C3" s="36" t="inlineStr">
        <is>
          <t>Borra las filas del ejemplo (Lucía, Pedro y la familia Vargas) o escribe encima.</t>
        </is>
      </c>
    </row>
    <row r="4" ht="46" customHeight="1">
      <c r="B4" s="35" t="n">
        <v>2</v>
      </c>
      <c r="C4" s="36" t="inlineStr">
        <is>
          <t>Escribe una fila por inquilino: el inmueble, su nombre, el alquiler por mes, el día del mes en que paga y desde qué fecha alquila.</t>
        </is>
      </c>
    </row>
    <row r="5" ht="28" customHeight="1">
      <c r="B5" s="35" t="n">
        <v>3</v>
      </c>
      <c r="C5" s="36" t="inlineStr">
        <is>
          <t>Cuando te pague, anota el monto en la columna del mes que paga, aunque te lo entregue después.</t>
        </is>
      </c>
    </row>
    <row r="6" ht="28" customHeight="1">
      <c r="B6" s="35" t="n">
        <v>4</v>
      </c>
      <c r="C6" s="36" t="inlineStr">
        <is>
          <t>Si paga una parte, anota lo que entregó: la casilla se pone amarilla y la columna «Debe» muestra lo que falta.</t>
        </is>
      </c>
    </row>
    <row r="7" ht="28" customHeight="1">
      <c r="B7" s="35" t="n">
        <v>5</v>
      </c>
      <c r="C7" s="36" t="inlineStr">
        <is>
          <t>Una casilla roja es un mes que ya venció y no está pagado. La primera roja de cada fila es desde cuándo te debe.</t>
        </is>
      </c>
    </row>
    <row r="8" ht="28" customHeight="1">
      <c r="B8" s="35" t="n">
        <v>6</v>
      </c>
      <c r="C8" s="36" t="inlineStr">
        <is>
          <t>«Debe» suma lo que falta de los meses ya vencidos de este año. Si te debía del año pasado, anótalo en «Notas».</t>
        </is>
      </c>
    </row>
    <row r="9" ht="28" customHeight="1">
      <c r="B9" s="35" t="n">
        <v>7</v>
      </c>
      <c r="C9" s="36" t="inlineStr">
        <is>
          <t>Para otro año, copia la hoja «Control», cambia el año arriba y borra los montos de los meses.</t>
        </is>
      </c>
    </row>
    <row r="10" ht="28" customHeight="1">
      <c r="C10" s="37" t="inlineStr">
        <is>
          <t>La garantía va en su columna y no se suma al alquiler.</t>
        </is>
      </c>
    </row>
    <row r="12">
      <c r="C12" s="38" t="inlineStr">
        <is>
          <t>Guía completa: rollansoft.com/luba/es/guias/control-de-inquilinos-excel</t>
        </is>
      </c>
    </row>
    <row r="13" ht="34" customHeight="1">
      <c r="C13" s="39" t="inlineStr">
        <is>
          <t>Planilla gratis de Luba: Control de Alquileres. Controla tus alquileres en un solo lugar y mira al instante quién te debe. ¡Descarga Luba gratis en Google Play!</t>
        </is>
      </c>
    </row>
  </sheetData>
  <hyperlinks>
    <hyperlink xmlns:r="http://schemas.openxmlformats.org/officeDocument/2006/relationships" ref="C13" r:id="rId1"/>
  </hyperlinks>
  <pageMargins left="0.75" right="0.75" top="1" bottom="1" header="0.5" footer="0.5"/>
  <pageSetup paperSize="1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RollanSoft</dc:creator>
  <dc:title xmlns:dc="http://purl.org/dc/elements/1.1/">Control de inquilinos</dc:title>
  <dcterms:created xmlns:dcterms="http://purl.org/dc/terms/" xmlns:xsi="http://www.w3.org/2001/XMLSchema-instance" xsi:type="dcterms:W3CDTF">2026-10-23T17:49:53Z</dcterms:created>
  <dcterms:modified xmlns:dcterms="http://purl.org/dc/terms/" xmlns:xsi="http://www.w3.org/2001/XMLSchema-instance" xsi:type="dcterms:W3CDTF">2026-10-23T17:49:53Z</dcterms:modified>
  <cp:lastModifiedBy>RollanSoft</cp:lastModifiedBy>
</cp:coreProperties>
</file>